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3\1ER TRIMESTRE 2023\8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2" i="1"/>
  <c r="F62" i="1" l="1"/>
  <c r="F65" i="1" s="1"/>
  <c r="E34" i="1" l="1"/>
  <c r="F34" i="1"/>
  <c r="I14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<sst xmlns="http://schemas.openxmlformats.org/spreadsheetml/2006/main" count="74" uniqueCount="74">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</sst>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</cellXfs>
  <cellStyles count="20">
    <cellStyle name="Millares 2" xfId="2"/>
    <cellStyle name="Millares 2 2" xfId="7"/>
    <cellStyle name="Millares 2 2 2" xfId="17"/>
    <cellStyle name="Millares 2 3" xfId="12"/>
    <cellStyle name="Millares 3" xfId="6"/>
    <cellStyle name="Millares 3 2" xfId="16"/>
    <cellStyle name="Millares 4" xfId="10"/>
    <cellStyle name="Millares 5" xfId="18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5" xfId="19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H62" sqref="H6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10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73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0</v>
      </c>
      <c r="B4" s="46"/>
      <c r="C4" s="46"/>
      <c r="D4" s="46"/>
      <c r="E4" s="46"/>
      <c r="F4" s="46"/>
      <c r="G4" s="46"/>
      <c r="H4" s="46"/>
      <c r="I4" s="47"/>
    </row>
    <row r="5" spans="1:9" s="2" customFormat="1" ht="15.75" thickBot="1" x14ac:dyDescent="0.3">
      <c r="A5" s="50" t="s">
        <v>2</v>
      </c>
      <c r="B5" s="50"/>
      <c r="C5" s="50"/>
      <c r="D5" s="52" t="s">
        <v>4</v>
      </c>
      <c r="E5" s="53"/>
      <c r="F5" s="53"/>
      <c r="G5" s="53"/>
      <c r="H5" s="54"/>
      <c r="I5" s="48" t="s">
        <v>5</v>
      </c>
    </row>
    <row r="6" spans="1:9" ht="30.75" thickBot="1" x14ac:dyDescent="0.3">
      <c r="A6" s="51"/>
      <c r="B6" s="51"/>
      <c r="C6" s="51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9"/>
    </row>
    <row r="7" spans="1:9" x14ac:dyDescent="0.25">
      <c r="A7" s="30" t="s">
        <v>11</v>
      </c>
      <c r="B7" s="31"/>
      <c r="C7" s="55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785.2</v>
      </c>
      <c r="H12" s="21">
        <v>785.2</v>
      </c>
      <c r="I12" s="21">
        <f t="shared" ref="I12:I13" si="1">+H12-D12</f>
        <v>785.2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25052105</v>
      </c>
      <c r="E14" s="18">
        <v>0</v>
      </c>
      <c r="F14" s="21">
        <f>+E14+D14</f>
        <v>25052105</v>
      </c>
      <c r="G14" s="18">
        <v>9065021.9700000007</v>
      </c>
      <c r="H14" s="18">
        <v>9065021.9700000007</v>
      </c>
      <c r="I14" s="6">
        <f>+H14-D14</f>
        <v>-15987083.029999999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33" t="s">
        <v>37</v>
      </c>
      <c r="C33" s="29"/>
      <c r="D33" s="21">
        <v>36978426</v>
      </c>
      <c r="E33" s="18">
        <v>34929.32</v>
      </c>
      <c r="F33" s="21">
        <f>+D33+E33</f>
        <v>37013355.32</v>
      </c>
      <c r="G33" s="18">
        <v>6850566</v>
      </c>
      <c r="H33" s="18">
        <v>6850566</v>
      </c>
      <c r="I33" s="21">
        <f t="shared" ref="I33:I35" si="4">+H33-D33</f>
        <v>-30127860</v>
      </c>
    </row>
    <row r="34" spans="1:9" x14ac:dyDescent="0.25">
      <c r="A34" s="7"/>
      <c r="B34" s="33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32"/>
      <c r="D40" s="27">
        <f>+D36+D34+D33+D27+SUM(D8:D15)</f>
        <v>62030531</v>
      </c>
      <c r="E40" s="27">
        <f t="shared" ref="E40:H40" si="6">+E36+E34+E33+E27+SUM(E8:E15)</f>
        <v>34929.32</v>
      </c>
      <c r="F40" s="27">
        <f t="shared" si="6"/>
        <v>62065460.32</v>
      </c>
      <c r="G40" s="27">
        <f t="shared" si="6"/>
        <v>15916373.17</v>
      </c>
      <c r="H40" s="27">
        <f t="shared" si="6"/>
        <v>15916373.17</v>
      </c>
      <c r="I40" s="27">
        <f>+I36+I34+I33+I27+SUM(I8:I15)</f>
        <v>-46114157.829999998</v>
      </c>
    </row>
    <row r="41" spans="1:9" x14ac:dyDescent="0.25">
      <c r="A41" s="30"/>
      <c r="B41" s="31"/>
      <c r="C41" s="32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32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32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28800643</v>
      </c>
      <c r="E62" s="18">
        <v>3234654</v>
      </c>
      <c r="F62" s="24">
        <f>+D62+E62</f>
        <v>32035297</v>
      </c>
      <c r="G62" s="18">
        <v>8736900</v>
      </c>
      <c r="H62" s="18">
        <v>8736900</v>
      </c>
      <c r="I62" s="21">
        <f t="shared" ref="I62" si="11">+H62-D62</f>
        <v>-20063743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32"/>
      <c r="D65" s="25">
        <f>+D63+D62+D59+D54+D45</f>
        <v>28800643</v>
      </c>
      <c r="E65" s="25">
        <f t="shared" ref="E65:I65" si="12">+E63+E62+E59+E54+E45</f>
        <v>3234654</v>
      </c>
      <c r="F65" s="25">
        <f>+F63+F62+F59+F54+F45</f>
        <v>32035297</v>
      </c>
      <c r="G65" s="25">
        <f t="shared" si="12"/>
        <v>8736900</v>
      </c>
      <c r="H65" s="25">
        <f t="shared" si="12"/>
        <v>8736900</v>
      </c>
      <c r="I65" s="25">
        <f t="shared" si="12"/>
        <v>-20063743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32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32"/>
      <c r="D70" s="25">
        <f>+D40+D65+D67</f>
        <v>90831174</v>
      </c>
      <c r="E70" s="25">
        <f>+E40+E65+E67</f>
        <v>3269583.32</v>
      </c>
      <c r="F70" s="25">
        <f t="shared" ref="F70:I70" si="14">+F40+F65+F67</f>
        <v>94100757.319999993</v>
      </c>
      <c r="G70" s="25">
        <f t="shared" si="14"/>
        <v>24653273.170000002</v>
      </c>
      <c r="H70" s="25">
        <f t="shared" si="14"/>
        <v>24653273.170000002</v>
      </c>
      <c r="I70" s="25">
        <f t="shared" si="14"/>
        <v>-66177900.829999998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38" t="s">
        <v>69</v>
      </c>
      <c r="C72" s="32"/>
      <c r="D72" s="5"/>
      <c r="E72" s="5"/>
      <c r="F72" s="5"/>
      <c r="G72" s="5"/>
      <c r="H72" s="5"/>
      <c r="I72" s="6"/>
    </row>
    <row r="73" spans="1:9" x14ac:dyDescent="0.25">
      <c r="A73" s="7"/>
      <c r="B73" s="36" t="s">
        <v>70</v>
      </c>
      <c r="C73" s="37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36" t="s">
        <v>71</v>
      </c>
      <c r="C74" s="37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38" t="s">
        <v>72</v>
      </c>
      <c r="C76" s="32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34"/>
      <c r="C77" s="35"/>
      <c r="D77" s="14"/>
      <c r="E77" s="14"/>
      <c r="F77" s="14"/>
      <c r="G77" s="14"/>
      <c r="H77" s="14"/>
      <c r="I77" s="17"/>
    </row>
  </sheetData>
  <mergeCells count="42">
    <mergeCell ref="B12:C12"/>
    <mergeCell ref="B13:C13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I5:I6"/>
    <mergeCell ref="A5:C6"/>
    <mergeCell ref="D5:H5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2023-04-18T16:09:51Z</dcterms:modified>
</cp:coreProperties>
</file>